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28800" windowHeight="11730"/>
  </bookViews>
  <sheets>
    <sheet name="bez víkendu" sheetId="13" r:id="rId1"/>
    <sheet name="víkendy" sheetId="15" r:id="rId2"/>
  </sheets>
  <definedNames>
    <definedName name="_xlnm._FilterDatabase" localSheetId="0" hidden="1">'bez víkendu'!$A$1:$D$16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5" l="1"/>
  <c r="J11" i="15"/>
  <c r="K11" i="15"/>
  <c r="L11" i="15"/>
  <c r="M11" i="15"/>
  <c r="N11" i="15"/>
  <c r="O11" i="15"/>
  <c r="R11" i="15"/>
  <c r="S11" i="15"/>
  <c r="Z15" i="15"/>
  <c r="W15" i="15"/>
  <c r="X15" i="15" s="1"/>
  <c r="T15" i="15"/>
  <c r="P15" i="15"/>
  <c r="H15" i="15"/>
  <c r="Z14" i="15"/>
  <c r="W14" i="15"/>
  <c r="X14" i="15" s="1"/>
  <c r="T14" i="15"/>
  <c r="P14" i="15"/>
  <c r="H14" i="15"/>
  <c r="Z13" i="15"/>
  <c r="W13" i="15"/>
  <c r="X13" i="15" s="1"/>
  <c r="T13" i="15"/>
  <c r="P13" i="15"/>
  <c r="H13" i="15"/>
  <c r="Z12" i="15"/>
  <c r="W12" i="15"/>
  <c r="X12" i="15" s="1"/>
  <c r="T12" i="15"/>
  <c r="P12" i="15"/>
  <c r="H12" i="15"/>
  <c r="Z11" i="15"/>
  <c r="Z10" i="15"/>
  <c r="W10" i="15"/>
  <c r="X10" i="15" s="1"/>
  <c r="T10" i="15"/>
  <c r="P10" i="15"/>
  <c r="H10" i="15"/>
  <c r="Z9" i="15"/>
  <c r="W9" i="15"/>
  <c r="X9" i="15" s="1"/>
  <c r="T9" i="15"/>
  <c r="P9" i="15"/>
  <c r="H9" i="15"/>
  <c r="Z8" i="15"/>
  <c r="W8" i="15"/>
  <c r="X8" i="15" s="1"/>
  <c r="T8" i="15"/>
  <c r="P8" i="15"/>
  <c r="H8" i="15"/>
  <c r="Z7" i="15"/>
  <c r="W7" i="15"/>
  <c r="X7" i="15" s="1"/>
  <c r="T7" i="15"/>
  <c r="P7" i="15"/>
  <c r="H7" i="15"/>
  <c r="Z6" i="15"/>
  <c r="W6" i="15"/>
  <c r="X6" i="15" s="1"/>
  <c r="T6" i="15"/>
  <c r="P6" i="15"/>
  <c r="H6" i="15"/>
  <c r="Z5" i="15"/>
  <c r="W5" i="15"/>
  <c r="X5" i="15" s="1"/>
  <c r="T5" i="15"/>
  <c r="P5" i="15"/>
  <c r="H5" i="15"/>
  <c r="Z4" i="15"/>
  <c r="T4" i="15"/>
  <c r="P4" i="15"/>
  <c r="H4" i="15"/>
  <c r="Z3" i="15"/>
  <c r="V3" i="15"/>
  <c r="T3" i="15"/>
  <c r="P3" i="15"/>
  <c r="H3" i="15"/>
  <c r="Z2" i="15"/>
  <c r="T2" i="15"/>
  <c r="T11" i="15" s="1"/>
  <c r="P2" i="15"/>
  <c r="P11" i="15" s="1"/>
  <c r="H2" i="15"/>
  <c r="H11" i="15" s="1"/>
  <c r="V2" i="15" l="1"/>
  <c r="V11" i="15" s="1"/>
  <c r="V4" i="15"/>
  <c r="W4" i="15" s="1"/>
  <c r="X4" i="15" s="1"/>
  <c r="W2" i="15"/>
  <c r="W3" i="15"/>
  <c r="X3" i="15" s="1"/>
  <c r="W11" i="15" l="1"/>
  <c r="X2" i="15"/>
  <c r="X11" i="15" s="1"/>
  <c r="J11" i="13" l="1"/>
  <c r="K11" i="13"/>
  <c r="L11" i="13"/>
  <c r="M11" i="13"/>
  <c r="N11" i="13"/>
  <c r="O11" i="13"/>
  <c r="Q11" i="13"/>
  <c r="R11" i="13"/>
  <c r="S11" i="13"/>
  <c r="U11" i="13"/>
  <c r="F11" i="13"/>
  <c r="H6" i="13" l="1"/>
  <c r="H16" i="13"/>
  <c r="H15" i="13"/>
  <c r="H14" i="13"/>
  <c r="H13" i="13"/>
  <c r="H12" i="13"/>
  <c r="H10" i="13"/>
  <c r="H9" i="13"/>
  <c r="H8" i="13"/>
  <c r="H7" i="13"/>
  <c r="H5" i="13"/>
  <c r="H4" i="13"/>
  <c r="H3" i="13"/>
  <c r="H2" i="13"/>
  <c r="H11" i="13" s="1"/>
  <c r="AA16" i="13" l="1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AA3" i="13"/>
  <c r="AA2" i="13"/>
  <c r="Z16" i="13" l="1"/>
  <c r="T16" i="13"/>
  <c r="P16" i="13"/>
  <c r="Z15" i="13"/>
  <c r="T15" i="13"/>
  <c r="P15" i="13"/>
  <c r="V15" i="13" s="1"/>
  <c r="Z14" i="13"/>
  <c r="V14" i="13"/>
  <c r="T14" i="13"/>
  <c r="P14" i="13"/>
  <c r="Z13" i="13"/>
  <c r="T13" i="13"/>
  <c r="P13" i="13"/>
  <c r="Z12" i="13"/>
  <c r="T12" i="13"/>
  <c r="P12" i="13"/>
  <c r="Z11" i="13"/>
  <c r="Z10" i="13"/>
  <c r="T10" i="13"/>
  <c r="P10" i="13"/>
  <c r="V10" i="13" s="1"/>
  <c r="Z9" i="13"/>
  <c r="T9" i="13"/>
  <c r="P9" i="13"/>
  <c r="Z8" i="13"/>
  <c r="T8" i="13"/>
  <c r="P8" i="13"/>
  <c r="V8" i="13" s="1"/>
  <c r="Z7" i="13"/>
  <c r="T7" i="13"/>
  <c r="P7" i="13"/>
  <c r="Z6" i="13"/>
  <c r="T6" i="13"/>
  <c r="P6" i="13"/>
  <c r="V6" i="13" s="1"/>
  <c r="Z5" i="13"/>
  <c r="T5" i="13"/>
  <c r="P5" i="13"/>
  <c r="Z4" i="13"/>
  <c r="T4" i="13"/>
  <c r="P4" i="13"/>
  <c r="Z3" i="13"/>
  <c r="T3" i="13"/>
  <c r="P3" i="13"/>
  <c r="Z2" i="13"/>
  <c r="T2" i="13"/>
  <c r="P2" i="13"/>
  <c r="P11" i="13" s="1"/>
  <c r="V5" i="13" l="1"/>
  <c r="V9" i="13"/>
  <c r="V3" i="13"/>
  <c r="V7" i="13"/>
  <c r="W7" i="13" s="1"/>
  <c r="X7" i="13" s="1"/>
  <c r="V2" i="13"/>
  <c r="T11" i="13"/>
  <c r="V13" i="13"/>
  <c r="W13" i="13" s="1"/>
  <c r="X13" i="13" s="1"/>
  <c r="V12" i="13"/>
  <c r="V16" i="13"/>
  <c r="V4" i="13"/>
  <c r="W2" i="13"/>
  <c r="W3" i="13"/>
  <c r="X3" i="13" s="1"/>
  <c r="W15" i="13"/>
  <c r="X15" i="13" s="1"/>
  <c r="W16" i="13"/>
  <c r="X16" i="13" s="1"/>
  <c r="W12" i="13"/>
  <c r="X12" i="13" s="1"/>
  <c r="W5" i="13"/>
  <c r="X5" i="13" s="1"/>
  <c r="W8" i="13"/>
  <c r="X8" i="13" s="1"/>
  <c r="W9" i="13"/>
  <c r="X9" i="13" s="1"/>
  <c r="W6" i="13"/>
  <c r="X6" i="13" s="1"/>
  <c r="W10" i="13"/>
  <c r="X10" i="13" s="1"/>
  <c r="W14" i="13"/>
  <c r="X14" i="13" s="1"/>
  <c r="X2" i="13" l="1"/>
  <c r="V11" i="13"/>
  <c r="W4" i="13"/>
  <c r="X4" i="13" s="1"/>
  <c r="W11" i="13" l="1"/>
  <c r="X11" i="13"/>
</calcChain>
</file>

<file path=xl/sharedStrings.xml><?xml version="1.0" encoding="utf-8"?>
<sst xmlns="http://schemas.openxmlformats.org/spreadsheetml/2006/main" count="82" uniqueCount="44">
  <si>
    <t>Srážková daň 15 %</t>
  </si>
  <si>
    <t>Čistá mzda</t>
  </si>
  <si>
    <t>Hodinová sazba</t>
  </si>
  <si>
    <t>Období</t>
  </si>
  <si>
    <t>ano</t>
  </si>
  <si>
    <t>ne</t>
  </si>
  <si>
    <t>Počet odpr. hodin celkem</t>
  </si>
  <si>
    <t>Hrubá mzda bez příplatků</t>
  </si>
  <si>
    <t>Hrubá mzda celkem</t>
  </si>
  <si>
    <t>Počet hodin za práci za svátek</t>
  </si>
  <si>
    <t>Náhrada mzdy za svátek</t>
  </si>
  <si>
    <t>Pr. hod. výdělek za předchozí čtvrtletí</t>
  </si>
  <si>
    <t>Příjmení</t>
  </si>
  <si>
    <t>Jméno</t>
  </si>
  <si>
    <t>Příplatek za práci v noci</t>
  </si>
  <si>
    <t>Příplatek za práci o víkendu</t>
  </si>
  <si>
    <t>Příplatek za práci ve ztíženém prostředí</t>
  </si>
  <si>
    <t>Výše příplatků celkem</t>
  </si>
  <si>
    <t>Práce v noci</t>
  </si>
  <si>
    <t>Práce o víkendu</t>
  </si>
  <si>
    <t>Práce ve ztíženém prostředí</t>
  </si>
  <si>
    <t>Pode-psané prohlá-šení</t>
  </si>
  <si>
    <t>Číslo dohody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</si>
  <si>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</si>
  <si>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</si>
  <si>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</si>
  <si>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</si>
  <si>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</si>
  <si>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</si>
  <si>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</si>
  <si>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</si>
  <si>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</si>
  <si>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listopad</t>
  </si>
  <si>
    <t>prosinec</t>
  </si>
  <si>
    <t>Hrubá mzda</t>
  </si>
  <si>
    <t>Aktuální minimální hodinová mzda:</t>
  </si>
  <si>
    <t>Příplatek za práci o víkendu sazba</t>
  </si>
  <si>
    <t>Příplatek za práci v noci sazba</t>
  </si>
  <si>
    <t>Podpis pracovníka</t>
  </si>
  <si>
    <t>Schválil:</t>
  </si>
  <si>
    <t>Datum:</t>
  </si>
  <si>
    <t>Celkem</t>
  </si>
  <si>
    <t>Novák</t>
  </si>
  <si>
    <t>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</si>
</sst>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9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0" fontId="0" fillId="2" borderId="8" xfId="0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Protection="1">
      <protection locked="0" hidden="1"/>
    </xf>
    <xf numFmtId="164" fontId="3" fillId="0" borderId="0" xfId="0" applyNumberFormat="1" applyFont="1" applyProtection="1">
      <protection hidden="1"/>
    </xf>
    <xf numFmtId="0" fontId="0" fillId="2" borderId="9" xfId="0" applyFill="1" applyBorder="1" applyAlignment="1" applyProtection="1">
      <alignment horizontal="center"/>
      <protection locked="0" hidden="1"/>
    </xf>
    <xf numFmtId="164" fontId="0" fillId="0" borderId="10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1" fillId="0" borderId="9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9" fontId="0" fillId="0" borderId="0" xfId="0" applyNumberFormat="1" applyProtection="1">
      <protection hidden="1"/>
    </xf>
    <xf numFmtId="0" fontId="0" fillId="2" borderId="2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2" borderId="1" xfId="0" applyNumberFormat="1" applyFill="1" applyBorder="1" applyProtection="1">
      <protection locked="0" hidden="1"/>
    </xf>
    <xf numFmtId="164" fontId="0" fillId="0" borderId="3" xfId="0" applyNumberFormat="1" applyBorder="1" applyProtection="1"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right"/>
      <protection hidden="1"/>
    </xf>
    <xf numFmtId="164" fontId="1" fillId="0" borderId="2" xfId="0" applyNumberFormat="1" applyFon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9" fontId="2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Protection="1">
      <protection hidden="1"/>
    </xf>
    <xf numFmtId="0" fontId="0" fillId="2" borderId="20" xfId="0" applyFill="1" applyBorder="1" applyProtection="1">
      <protection locked="0" hidden="1"/>
    </xf>
    <xf numFmtId="0" fontId="0" fillId="2" borderId="21" xfId="0" applyFill="1" applyBorder="1" applyProtection="1">
      <protection locked="0" hidden="1"/>
    </xf>
    <xf numFmtId="164" fontId="0" fillId="2" borderId="22" xfId="0" applyNumberFormat="1" applyFill="1" applyBorder="1" applyAlignment="1" applyProtection="1">
      <alignment horizontal="center"/>
      <protection locked="0" hidden="1"/>
    </xf>
    <xf numFmtId="0" fontId="0" fillId="2" borderId="22" xfId="0" applyFill="1" applyBorder="1" applyAlignment="1" applyProtection="1">
      <alignment horizontal="center"/>
      <protection locked="0" hidden="1"/>
    </xf>
    <xf numFmtId="164" fontId="0" fillId="2" borderId="22" xfId="0" applyNumberFormat="1" applyFill="1" applyBorder="1" applyProtection="1">
      <protection locked="0" hidden="1"/>
    </xf>
    <xf numFmtId="164" fontId="0" fillId="0" borderId="23" xfId="0" applyNumberFormat="1" applyBorder="1" applyProtection="1">
      <protection hidden="1"/>
    </xf>
    <xf numFmtId="0" fontId="0" fillId="2" borderId="20" xfId="0" applyFill="1" applyBorder="1" applyAlignment="1" applyProtection="1">
      <alignment horizontal="center"/>
      <protection locked="0" hidden="1"/>
    </xf>
    <xf numFmtId="164" fontId="0" fillId="0" borderId="23" xfId="0" applyNumberFormat="1" applyBorder="1" applyAlignment="1" applyProtection="1">
      <alignment horizontal="right"/>
      <protection hidden="1"/>
    </xf>
    <xf numFmtId="49" fontId="3" fillId="0" borderId="26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14" xfId="0" applyFill="1" applyBorder="1" applyProtection="1">
      <protection locked="0" hidden="1"/>
    </xf>
    <xf numFmtId="0" fontId="0" fillId="0" borderId="32" xfId="0" applyFill="1" applyBorder="1" applyProtection="1">
      <protection locked="0" hidden="1"/>
    </xf>
    <xf numFmtId="164" fontId="0" fillId="0" borderId="33" xfId="0" applyNumberFormat="1" applyFill="1" applyBorder="1" applyAlignment="1" applyProtection="1">
      <alignment horizontal="center"/>
      <protection locked="0" hidden="1"/>
    </xf>
    <xf numFmtId="0" fontId="0" fillId="0" borderId="33" xfId="0" applyFill="1" applyBorder="1" applyAlignment="1" applyProtection="1">
      <alignment horizontal="center"/>
      <protection locked="0" hidden="1"/>
    </xf>
    <xf numFmtId="164" fontId="0" fillId="0" borderId="33" xfId="0" applyNumberFormat="1" applyFill="1" applyBorder="1" applyProtection="1">
      <protection locked="0" hidden="1"/>
    </xf>
    <xf numFmtId="164" fontId="0" fillId="0" borderId="15" xfId="0" applyNumberFormat="1" applyFill="1" applyBorder="1" applyProtection="1">
      <protection hidden="1"/>
    </xf>
    <xf numFmtId="164" fontId="3" fillId="0" borderId="34" xfId="0" applyNumberFormat="1" applyFont="1" applyFill="1" applyBorder="1" applyProtection="1">
      <protection hidden="1"/>
    </xf>
    <xf numFmtId="0" fontId="0" fillId="0" borderId="14" xfId="0" applyFill="1" applyBorder="1" applyAlignment="1" applyProtection="1">
      <alignment horizontal="center"/>
      <protection locked="0" hidden="1"/>
    </xf>
    <xf numFmtId="164" fontId="0" fillId="0" borderId="15" xfId="0" applyNumberFormat="1" applyFill="1" applyBorder="1" applyAlignment="1" applyProtection="1">
      <alignment horizontal="right"/>
      <protection hidden="1"/>
    </xf>
    <xf numFmtId="164" fontId="0" fillId="0" borderId="34" xfId="0" applyNumberFormat="1" applyFill="1" applyBorder="1" applyAlignment="1" applyProtection="1">
      <alignment horizontal="right"/>
      <protection hidden="1"/>
    </xf>
    <xf numFmtId="0" fontId="0" fillId="0" borderId="34" xfId="0" applyFill="1" applyBorder="1" applyProtection="1">
      <protection hidden="1"/>
    </xf>
    <xf numFmtId="164" fontId="1" fillId="0" borderId="35" xfId="0" applyNumberFormat="1" applyFont="1" applyFill="1" applyBorder="1" applyAlignment="1" applyProtection="1">
      <alignment horizontal="right"/>
      <protection hidden="1"/>
    </xf>
    <xf numFmtId="165" fontId="1" fillId="0" borderId="14" xfId="0" applyNumberFormat="1" applyFont="1" applyFill="1" applyBorder="1" applyAlignment="1" applyProtection="1">
      <alignment horizontal="right"/>
      <protection hidden="1"/>
    </xf>
    <xf numFmtId="164" fontId="1" fillId="0" borderId="36" xfId="0" applyNumberFormat="1" applyFont="1" applyFill="1" applyBorder="1" applyProtection="1">
      <protection hidden="1"/>
    </xf>
    <xf numFmtId="49" fontId="3" fillId="0" borderId="18" xfId="0" applyNumberFormat="1" applyFont="1" applyFill="1" applyBorder="1" applyProtection="1">
      <protection hidden="1"/>
    </xf>
    <xf numFmtId="0" fontId="0" fillId="0" borderId="2" xfId="0" applyFill="1" applyBorder="1" applyProtection="1">
      <protection locked="0" hidden="1"/>
    </xf>
    <xf numFmtId="0" fontId="0" fillId="0" borderId="4" xfId="0" applyFill="1" applyBorder="1" applyProtection="1">
      <protection locked="0" hidden="1"/>
    </xf>
    <xf numFmtId="16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horizontal="center"/>
      <protection locked="0" hidden="1"/>
    </xf>
    <xf numFmtId="164" fontId="0" fillId="0" borderId="1" xfId="0" applyNumberFormat="1" applyFill="1" applyBorder="1" applyProtection="1">
      <protection locked="0" hidden="1"/>
    </xf>
    <xf numFmtId="164" fontId="0" fillId="0" borderId="3" xfId="0" applyNumberForma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0" fontId="0" fillId="0" borderId="2" xfId="0" applyFill="1" applyBorder="1" applyAlignment="1" applyProtection="1">
      <alignment horizontal="center"/>
      <protection locked="0" hidden="1"/>
    </xf>
    <xf numFmtId="164" fontId="0" fillId="0" borderId="3" xfId="0" applyNumberFormat="1" applyFill="1" applyBorder="1" applyAlignment="1" applyProtection="1">
      <alignment horizontal="right"/>
      <protection hidden="1"/>
    </xf>
    <xf numFmtId="164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64" fontId="1" fillId="0" borderId="13" xfId="0" applyNumberFormat="1" applyFont="1" applyFill="1" applyBorder="1" applyAlignment="1" applyProtection="1">
      <alignment horizontal="right"/>
      <protection hidden="1"/>
    </xf>
    <xf numFmtId="165" fontId="1" fillId="0" borderId="2" xfId="0" applyNumberFormat="1" applyFont="1" applyFill="1" applyBorder="1" applyAlignment="1" applyProtection="1">
      <alignment horizontal="right"/>
      <protection hidden="1"/>
    </xf>
    <xf numFmtId="164" fontId="1" fillId="0" borderId="17" xfId="0" applyNumberFormat="1" applyFont="1" applyFill="1" applyBorder="1" applyProtection="1">
      <protection hidden="1"/>
    </xf>
    <xf numFmtId="49" fontId="3" fillId="0" borderId="19" xfId="0" applyNumberFormat="1" applyFont="1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164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164" fontId="0" fillId="0" borderId="0" xfId="0" applyNumberFormat="1" applyFill="1" applyBorder="1" applyProtection="1">
      <protection locked="0" hidden="1"/>
    </xf>
    <xf numFmtId="164" fontId="0" fillId="0" borderId="0" xfId="0" applyNumberFormat="1" applyFill="1" applyBorder="1" applyProtection="1">
      <protection hidden="1"/>
    </xf>
    <xf numFmtId="164" fontId="1" fillId="0" borderId="0" xfId="0" applyNumberFormat="1" applyFont="1" applyFill="1" applyBorder="1" applyAlignment="1" applyProtection="1">
      <alignment horizontal="right"/>
      <protection hidden="1"/>
    </xf>
    <xf numFmtId="165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Border="1" applyProtection="1">
      <protection hidden="1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20" xfId="0" applyFill="1" applyBorder="1" applyProtection="1">
      <protection locked="0" hidden="1"/>
    </xf>
    <xf numFmtId="0" fontId="0" fillId="0" borderId="21" xfId="0" applyFill="1" applyBorder="1" applyProtection="1">
      <protection locked="0" hidden="1"/>
    </xf>
    <xf numFmtId="164" fontId="0" fillId="0" borderId="22" xfId="0" applyNumberFormat="1" applyFill="1" applyBorder="1" applyAlignment="1" applyProtection="1">
      <alignment horizontal="center"/>
      <protection locked="0" hidden="1"/>
    </xf>
    <xf numFmtId="0" fontId="0" fillId="0" borderId="22" xfId="0" applyFill="1" applyBorder="1" applyAlignment="1" applyProtection="1">
      <alignment horizontal="center"/>
      <protection locked="0" hidden="1"/>
    </xf>
    <xf numFmtId="164" fontId="0" fillId="0" borderId="22" xfId="0" applyNumberFormat="1" applyFill="1" applyBorder="1" applyProtection="1">
      <protection locked="0" hidden="1"/>
    </xf>
    <xf numFmtId="164" fontId="0" fillId="0" borderId="23" xfId="0" applyNumberFormat="1" applyFill="1" applyBorder="1" applyProtection="1">
      <protection hidden="1"/>
    </xf>
    <xf numFmtId="0" fontId="0" fillId="0" borderId="20" xfId="0" applyFill="1" applyBorder="1" applyAlignment="1" applyProtection="1">
      <alignment horizontal="center"/>
      <protection locked="0" hidden="1"/>
    </xf>
    <xf numFmtId="164" fontId="0" fillId="0" borderId="23" xfId="0" applyNumberFormat="1" applyFill="1" applyBorder="1" applyAlignment="1" applyProtection="1">
      <alignment horizontal="right"/>
      <protection hidden="1"/>
    </xf>
    <xf numFmtId="164" fontId="1" fillId="0" borderId="24" xfId="0" applyNumberFormat="1" applyFont="1" applyFill="1" applyBorder="1" applyAlignment="1" applyProtection="1">
      <alignment horizontal="right"/>
      <protection hidden="1"/>
    </xf>
    <xf numFmtId="165" fontId="1" fillId="0" borderId="20" xfId="0" applyNumberFormat="1" applyFont="1" applyFill="1" applyBorder="1" applyAlignment="1" applyProtection="1">
      <alignment horizontal="right"/>
      <protection hidden="1"/>
    </xf>
    <xf numFmtId="164" fontId="1" fillId="0" borderId="25" xfId="0" applyNumberFormat="1" applyFont="1" applyFill="1" applyBorder="1" applyProtection="1">
      <protection hidden="1"/>
    </xf>
    <xf numFmtId="49" fontId="3" fillId="0" borderId="26" xfId="0" applyNumberFormat="1" applyFont="1" applyFill="1" applyBorder="1" applyProtection="1">
      <protection hidden="1"/>
    </xf>
    <xf numFmtId="0" fontId="0" fillId="0" borderId="5" xfId="0" applyFill="1" applyBorder="1" applyProtection="1">
      <protection locked="0" hidden="1"/>
    </xf>
    <xf numFmtId="0" fontId="0" fillId="0" borderId="12" xfId="0" applyFill="1" applyBorder="1" applyProtection="1">
      <protection locked="0" hidden="1"/>
    </xf>
    <xf numFmtId="164" fontId="0" fillId="0" borderId="6" xfId="0" applyNumberFormat="1" applyFill="1" applyBorder="1" applyAlignment="1" applyProtection="1">
      <alignment horizontal="center"/>
      <protection locked="0" hidden="1"/>
    </xf>
    <xf numFmtId="0" fontId="0" fillId="0" borderId="6" xfId="0" applyFill="1" applyBorder="1" applyAlignment="1" applyProtection="1">
      <alignment horizontal="center"/>
      <protection locked="0" hidden="1"/>
    </xf>
    <xf numFmtId="49" fontId="3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65" fontId="1" fillId="0" borderId="37" xfId="0" applyNumberFormat="1" applyFont="1" applyBorder="1" applyProtection="1"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64" fontId="1" fillId="0" borderId="20" xfId="0" applyNumberFormat="1" applyFont="1" applyBorder="1" applyAlignment="1" applyProtection="1">
      <alignment horizontal="right"/>
      <protection hidden="1"/>
    </xf>
    <xf numFmtId="165" fontId="1" fillId="0" borderId="22" xfId="0" applyNumberFormat="1" applyFont="1" applyBorder="1" applyAlignment="1" applyProtection="1">
      <alignment horizontal="right"/>
      <protection hidden="1"/>
    </xf>
    <xf numFmtId="165" fontId="1" fillId="0" borderId="38" xfId="0" applyNumberFormat="1" applyFont="1" applyBorder="1" applyProtection="1">
      <protection hidden="1"/>
    </xf>
    <xf numFmtId="0" fontId="0" fillId="2" borderId="5" xfId="0" applyFill="1" applyBorder="1" applyProtection="1"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0" fontId="0" fillId="2" borderId="6" xfId="0" applyFill="1" applyBorder="1" applyAlignment="1" applyProtection="1">
      <alignment horizontal="center"/>
      <protection locked="0" hidden="1"/>
    </xf>
    <xf numFmtId="164" fontId="0" fillId="0" borderId="10" xfId="0" applyNumberFormat="1" applyBorder="1" applyProtection="1">
      <protection hidden="1"/>
    </xf>
    <xf numFmtId="165" fontId="1" fillId="0" borderId="8" xfId="0" applyNumberFormat="1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0" fillId="2" borderId="0" xfId="0" applyFill="1" applyBorder="1" applyProtection="1">
      <protection locked="0" hidden="1"/>
    </xf>
    <xf numFmtId="164" fontId="0" fillId="2" borderId="0" xfId="0" applyNumberFormat="1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164" fontId="0" fillId="2" borderId="0" xfId="0" applyNumberFormat="1" applyFill="1" applyBorder="1" applyProtection="1">
      <protection locked="0" hidden="1"/>
    </xf>
    <xf numFmtId="164" fontId="0" fillId="0" borderId="0" xfId="0" applyNumberFormat="1" applyBorder="1" applyProtection="1"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right"/>
      <protection hidden="1"/>
    </xf>
    <xf numFmtId="165" fontId="1" fillId="0" borderId="0" xfId="0" applyNumberFormat="1" applyFont="1" applyBorder="1" applyProtection="1">
      <protection hidden="1"/>
    </xf>
    <xf numFmtId="0" fontId="0" fillId="2" borderId="6" xfId="0" applyFill="1" applyBorder="1" applyProtection="1">
      <protection locked="0" hidden="1"/>
    </xf>
    <xf numFmtId="164" fontId="0" fillId="2" borderId="6" xfId="0" applyNumberFormat="1" applyFill="1" applyBorder="1" applyProtection="1">
      <protection locked="0"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165" fontId="1" fillId="0" borderId="17" xfId="0" applyNumberFormat="1" applyFont="1" applyBorder="1" applyProtection="1">
      <protection hidden="1"/>
    </xf>
    <xf numFmtId="0" fontId="1" fillId="0" borderId="18" xfId="0" applyFont="1" applyBorder="1" applyAlignment="1" applyProtection="1">
      <alignment horizontal="centerContinuous" vertical="center" wrapText="1"/>
      <protection hidden="1"/>
    </xf>
  </cellXfs>
  <cellStyles count="1">
    <cellStyle name="Normální" xfId="0" builtinId="0"/>
  </cellStyles>
  <dxfs count="6">
    <dxf>
      <fill>
        <patternFill>
          <bgColor theme="7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  <color rgb="FFFFF7E1"/>
      <color rgb="FFFFF5D9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workbookViewId="0">
      <selection activeCell="D3" sqref="D3"/>
    </sheetView>
  </sheetViews>
  <sheetFormatPr defaultColWidth="9.140625" defaultRowHeight="15" x14ac:dyDescent="0.25"/>
  <cols>
    <col min="1" max="1" width="8" style="6" customWidth="1"/>
    <col min="2" max="2" width="16.28515625" style="6" customWidth="1"/>
    <col min="3" max="3" width="19.140625" style="6" customWidth="1"/>
    <col min="4" max="4" width="9" style="6" bestFit="1" customWidth="1"/>
    <col min="5" max="5" width="6.85546875" style="6" customWidth="1"/>
    <col min="6" max="6" width="9.140625" style="6"/>
    <col min="7" max="7" width="9.42578125" style="6" bestFit="1" customWidth="1"/>
    <col min="8" max="8" width="11.42578125" style="6" bestFit="1" customWidth="1"/>
    <col min="9" max="9" width="0.140625" style="6" customWidth="1"/>
    <col min="10" max="10" width="10.140625" style="6" hidden="1" customWidth="1"/>
    <col min="11" max="11" width="9" style="6" hidden="1" customWidth="1"/>
    <col min="12" max="12" width="10.140625" style="6" hidden="1" customWidth="1"/>
    <col min="13" max="13" width="9.140625" style="6" hidden="1" customWidth="1"/>
    <col min="14" max="16" width="10.140625" style="6" hidden="1" customWidth="1"/>
    <col min="17" max="17" width="2.140625" style="6" hidden="1" customWidth="1"/>
    <col min="18" max="20" width="10.140625" style="6" hidden="1" customWidth="1"/>
    <col min="21" max="21" width="2.28515625" style="6" hidden="1" customWidth="1"/>
    <col min="22" max="22" width="11.42578125" style="6" hidden="1" customWidth="1"/>
    <col min="23" max="23" width="10.140625" style="6" bestFit="1" customWidth="1"/>
    <col min="24" max="24" width="12.5703125" style="6" customWidth="1"/>
    <col min="25" max="25" width="12.28515625" style="6" customWidth="1"/>
    <col min="26" max="26" width="10.85546875" style="6" hidden="1" customWidth="1"/>
    <col min="27" max="27" width="10.140625" style="6" customWidth="1"/>
    <col min="28" max="16384" width="9.140625" style="6"/>
  </cols>
  <sheetData>
    <row r="1" spans="1:28" ht="59.25" customHeight="1" thickBot="1" x14ac:dyDescent="0.3">
      <c r="A1" s="48" t="s">
        <v>22</v>
      </c>
      <c r="B1" s="49" t="s">
        <v>13</v>
      </c>
      <c r="C1" s="49" t="s">
        <v>12</v>
      </c>
      <c r="D1" s="49" t="s">
        <v>3</v>
      </c>
      <c r="E1" s="50" t="s">
        <v>21</v>
      </c>
      <c r="F1" s="50" t="s">
        <v>6</v>
      </c>
      <c r="G1" s="50" t="s">
        <v>2</v>
      </c>
      <c r="H1" s="51" t="s">
        <v>34</v>
      </c>
      <c r="I1" s="5"/>
      <c r="J1" s="48" t="s">
        <v>18</v>
      </c>
      <c r="K1" s="50" t="s">
        <v>14</v>
      </c>
      <c r="L1" s="50" t="s">
        <v>19</v>
      </c>
      <c r="M1" s="50" t="s">
        <v>15</v>
      </c>
      <c r="N1" s="50" t="s">
        <v>20</v>
      </c>
      <c r="O1" s="50" t="s">
        <v>16</v>
      </c>
      <c r="P1" s="52" t="s">
        <v>17</v>
      </c>
      <c r="Q1" s="5"/>
      <c r="R1" s="48" t="s">
        <v>9</v>
      </c>
      <c r="S1" s="50" t="s">
        <v>11</v>
      </c>
      <c r="T1" s="52" t="s">
        <v>10</v>
      </c>
      <c r="V1" s="53" t="s">
        <v>8</v>
      </c>
      <c r="W1" s="48" t="s">
        <v>0</v>
      </c>
      <c r="X1" s="51" t="s">
        <v>1</v>
      </c>
      <c r="Y1" s="34" t="s">
        <v>38</v>
      </c>
      <c r="Z1" s="33"/>
      <c r="AA1" s="7" t="s">
        <v>35</v>
      </c>
      <c r="AB1" s="92">
        <v>112.5</v>
      </c>
    </row>
    <row r="2" spans="1:28" ht="30" customHeight="1" x14ac:dyDescent="0.25">
      <c r="A2" s="54"/>
      <c r="B2" s="55"/>
      <c r="C2" s="55"/>
      <c r="D2" s="55"/>
      <c r="E2" s="56"/>
      <c r="F2" s="57"/>
      <c r="G2" s="58"/>
      <c r="H2" s="59">
        <f>ROUND(F2*G2,0)</f>
        <v>0</v>
      </c>
      <c r="I2" s="60"/>
      <c r="J2" s="61"/>
      <c r="K2" s="58"/>
      <c r="L2" s="57"/>
      <c r="M2" s="58"/>
      <c r="N2" s="57"/>
      <c r="O2" s="58"/>
      <c r="P2" s="62">
        <f>J2*K2+L2*M2+N2*O2</f>
        <v>0</v>
      </c>
      <c r="Q2" s="63"/>
      <c r="R2" s="61"/>
      <c r="S2" s="58"/>
      <c r="T2" s="62">
        <f>R2*S2</f>
        <v>0</v>
      </c>
      <c r="U2" s="64"/>
      <c r="V2" s="65">
        <f t="shared" ref="V2:V16" si="0">H2+P2+T2</f>
        <v>0</v>
      </c>
      <c r="W2" s="66">
        <f t="shared" ref="W2:W16" si="1">IF(E2="ano",0,ROUNDDOWN(V2*0.15,0))</f>
        <v>0</v>
      </c>
      <c r="X2" s="67">
        <f t="shared" ref="X2:X16" si="2">V2-W2</f>
        <v>0</v>
      </c>
      <c r="Y2" s="68" t="s">
        <v>23</v>
      </c>
      <c r="Z2" s="20" t="str">
        <f t="shared" ref="Z2:Z16" si="3">IF(AND(R2&lt;&gt;"",S2=""),"Vyplňte hodnotu průměrného hodinového výdělku.","")</f>
        <v/>
      </c>
      <c r="AA2" s="32" t="str">
        <f>IF(AND(G2&gt;0,G2&lt;$AB$1),"Hodinová sazba je nižší než minimální mzda nařízená zákonem!","")</f>
        <v/>
      </c>
    </row>
    <row r="3" spans="1:28" ht="30" customHeight="1" x14ac:dyDescent="0.25">
      <c r="A3" s="69"/>
      <c r="B3" s="70"/>
      <c r="C3" s="70"/>
      <c r="D3" s="70"/>
      <c r="E3" s="71"/>
      <c r="F3" s="72"/>
      <c r="G3" s="73"/>
      <c r="H3" s="74">
        <f t="shared" ref="H3:H16" si="4">ROUND(F3*G3,0)</f>
        <v>0</v>
      </c>
      <c r="I3" s="75"/>
      <c r="J3" s="76"/>
      <c r="K3" s="73"/>
      <c r="L3" s="72"/>
      <c r="M3" s="73"/>
      <c r="N3" s="72"/>
      <c r="O3" s="73"/>
      <c r="P3" s="77">
        <f t="shared" ref="P3:P16" si="5">J3*K3+L3*M3+N3*O3</f>
        <v>0</v>
      </c>
      <c r="Q3" s="78"/>
      <c r="R3" s="76"/>
      <c r="S3" s="73"/>
      <c r="T3" s="77">
        <f t="shared" ref="T3:T16" si="6">R3*S3</f>
        <v>0</v>
      </c>
      <c r="U3" s="79"/>
      <c r="V3" s="80">
        <f t="shared" si="0"/>
        <v>0</v>
      </c>
      <c r="W3" s="81">
        <f t="shared" si="1"/>
        <v>0</v>
      </c>
      <c r="X3" s="82">
        <f t="shared" si="2"/>
        <v>0</v>
      </c>
      <c r="Y3" s="83" t="s">
        <v>24</v>
      </c>
      <c r="Z3" s="20" t="str">
        <f t="shared" si="3"/>
        <v/>
      </c>
      <c r="AA3" s="6" t="str">
        <f t="shared" ref="AA3:AA16" si="7">IF(AND(G3&gt;0,G3&lt;$AB$1),"Hodinová sazba je nižší než minimální mzda nařízená zákonem!","")</f>
        <v/>
      </c>
    </row>
    <row r="4" spans="1:28" ht="30" customHeight="1" x14ac:dyDescent="0.25">
      <c r="A4" s="69"/>
      <c r="B4" s="70"/>
      <c r="C4" s="70"/>
      <c r="D4" s="70"/>
      <c r="E4" s="71"/>
      <c r="F4" s="72"/>
      <c r="G4" s="73"/>
      <c r="H4" s="74">
        <f t="shared" si="4"/>
        <v>0</v>
      </c>
      <c r="I4" s="75"/>
      <c r="J4" s="76"/>
      <c r="K4" s="73"/>
      <c r="L4" s="72"/>
      <c r="M4" s="73"/>
      <c r="N4" s="72"/>
      <c r="O4" s="73"/>
      <c r="P4" s="77">
        <f t="shared" si="5"/>
        <v>0</v>
      </c>
      <c r="Q4" s="78"/>
      <c r="R4" s="76"/>
      <c r="S4" s="73"/>
      <c r="T4" s="77">
        <f t="shared" si="6"/>
        <v>0</v>
      </c>
      <c r="U4" s="79"/>
      <c r="V4" s="80">
        <f t="shared" si="0"/>
        <v>0</v>
      </c>
      <c r="W4" s="81">
        <f t="shared" si="1"/>
        <v>0</v>
      </c>
      <c r="X4" s="82">
        <f t="shared" si="2"/>
        <v>0</v>
      </c>
      <c r="Y4" s="83" t="s">
        <v>25</v>
      </c>
      <c r="Z4" s="20" t="str">
        <f t="shared" si="3"/>
        <v/>
      </c>
      <c r="AA4" s="6" t="str">
        <f t="shared" si="7"/>
        <v/>
      </c>
    </row>
    <row r="5" spans="1:28" ht="30" customHeight="1" x14ac:dyDescent="0.25">
      <c r="A5" s="69"/>
      <c r="B5" s="70"/>
      <c r="C5" s="70"/>
      <c r="D5" s="70"/>
      <c r="E5" s="71"/>
      <c r="F5" s="25"/>
      <c r="G5" s="73"/>
      <c r="H5" s="74">
        <f t="shared" si="4"/>
        <v>0</v>
      </c>
      <c r="I5" s="75"/>
      <c r="J5" s="76"/>
      <c r="K5" s="73"/>
      <c r="L5" s="72"/>
      <c r="M5" s="73"/>
      <c r="N5" s="72"/>
      <c r="O5" s="73"/>
      <c r="P5" s="77">
        <f t="shared" si="5"/>
        <v>0</v>
      </c>
      <c r="Q5" s="78"/>
      <c r="R5" s="76"/>
      <c r="S5" s="73"/>
      <c r="T5" s="77">
        <f t="shared" si="6"/>
        <v>0</v>
      </c>
      <c r="U5" s="79"/>
      <c r="V5" s="80">
        <f t="shared" si="0"/>
        <v>0</v>
      </c>
      <c r="W5" s="81">
        <f t="shared" si="1"/>
        <v>0</v>
      </c>
      <c r="X5" s="82">
        <f t="shared" si="2"/>
        <v>0</v>
      </c>
      <c r="Y5" s="83" t="s">
        <v>26</v>
      </c>
      <c r="Z5" s="20" t="str">
        <f t="shared" si="3"/>
        <v/>
      </c>
      <c r="AA5" s="6" t="str">
        <f t="shared" si="7"/>
        <v/>
      </c>
    </row>
    <row r="6" spans="1:28" ht="30" customHeight="1" x14ac:dyDescent="0.25">
      <c r="A6" s="69"/>
      <c r="B6" s="70"/>
      <c r="C6" s="70"/>
      <c r="D6" s="70"/>
      <c r="E6" s="71"/>
      <c r="F6" s="72"/>
      <c r="G6" s="73"/>
      <c r="H6" s="74">
        <f>ROUND(F6*G6,0)</f>
        <v>0</v>
      </c>
      <c r="I6" s="75"/>
      <c r="J6" s="76"/>
      <c r="K6" s="73"/>
      <c r="L6" s="72"/>
      <c r="M6" s="73"/>
      <c r="N6" s="72"/>
      <c r="O6" s="73"/>
      <c r="P6" s="77">
        <f t="shared" si="5"/>
        <v>0</v>
      </c>
      <c r="Q6" s="78"/>
      <c r="R6" s="76"/>
      <c r="S6" s="73"/>
      <c r="T6" s="77">
        <f t="shared" si="6"/>
        <v>0</v>
      </c>
      <c r="U6" s="79"/>
      <c r="V6" s="80">
        <f t="shared" si="0"/>
        <v>0</v>
      </c>
      <c r="W6" s="81">
        <f t="shared" si="1"/>
        <v>0</v>
      </c>
      <c r="X6" s="82">
        <f t="shared" si="2"/>
        <v>0</v>
      </c>
      <c r="Y6" s="83" t="s">
        <v>27</v>
      </c>
      <c r="Z6" s="20" t="str">
        <f t="shared" si="3"/>
        <v/>
      </c>
      <c r="AA6" s="6" t="str">
        <f t="shared" si="7"/>
        <v/>
      </c>
    </row>
    <row r="7" spans="1:28" ht="30" customHeight="1" x14ac:dyDescent="0.25">
      <c r="A7" s="69"/>
      <c r="B7" s="70"/>
      <c r="C7" s="70"/>
      <c r="D7" s="70"/>
      <c r="E7" s="71"/>
      <c r="F7" s="72"/>
      <c r="G7" s="73"/>
      <c r="H7" s="74">
        <f t="shared" si="4"/>
        <v>0</v>
      </c>
      <c r="I7" s="75"/>
      <c r="J7" s="76"/>
      <c r="K7" s="73"/>
      <c r="L7" s="72"/>
      <c r="M7" s="73"/>
      <c r="N7" s="72"/>
      <c r="O7" s="73"/>
      <c r="P7" s="77">
        <f t="shared" si="5"/>
        <v>0</v>
      </c>
      <c r="Q7" s="78"/>
      <c r="R7" s="76"/>
      <c r="S7" s="73"/>
      <c r="T7" s="77">
        <f t="shared" si="6"/>
        <v>0</v>
      </c>
      <c r="U7" s="79"/>
      <c r="V7" s="80">
        <f t="shared" si="0"/>
        <v>0</v>
      </c>
      <c r="W7" s="81">
        <f t="shared" si="1"/>
        <v>0</v>
      </c>
      <c r="X7" s="82">
        <f t="shared" si="2"/>
        <v>0</v>
      </c>
      <c r="Y7" s="83" t="s">
        <v>28</v>
      </c>
      <c r="Z7" s="20" t="str">
        <f t="shared" si="3"/>
        <v/>
      </c>
      <c r="AA7" s="6" t="str">
        <f t="shared" si="7"/>
        <v/>
      </c>
    </row>
    <row r="8" spans="1:28" ht="30" customHeight="1" x14ac:dyDescent="0.25">
      <c r="A8" s="69"/>
      <c r="B8" s="70"/>
      <c r="C8" s="70"/>
      <c r="D8" s="70"/>
      <c r="E8" s="71"/>
      <c r="F8" s="72"/>
      <c r="G8" s="73"/>
      <c r="H8" s="74">
        <f t="shared" si="4"/>
        <v>0</v>
      </c>
      <c r="I8" s="75"/>
      <c r="J8" s="76"/>
      <c r="K8" s="73"/>
      <c r="L8" s="72"/>
      <c r="M8" s="73"/>
      <c r="N8" s="72"/>
      <c r="O8" s="73"/>
      <c r="P8" s="77">
        <f t="shared" si="5"/>
        <v>0</v>
      </c>
      <c r="Q8" s="78"/>
      <c r="R8" s="76"/>
      <c r="S8" s="73"/>
      <c r="T8" s="77">
        <f t="shared" si="6"/>
        <v>0</v>
      </c>
      <c r="U8" s="79"/>
      <c r="V8" s="80">
        <f t="shared" si="0"/>
        <v>0</v>
      </c>
      <c r="W8" s="81">
        <f t="shared" si="1"/>
        <v>0</v>
      </c>
      <c r="X8" s="82">
        <f t="shared" si="2"/>
        <v>0</v>
      </c>
      <c r="Y8" s="83" t="s">
        <v>29</v>
      </c>
      <c r="Z8" s="20" t="str">
        <f t="shared" si="3"/>
        <v/>
      </c>
      <c r="AA8" s="6" t="str">
        <f t="shared" si="7"/>
        <v/>
      </c>
    </row>
    <row r="9" spans="1:28" ht="30" customHeight="1" x14ac:dyDescent="0.25">
      <c r="A9" s="69"/>
      <c r="B9" s="70"/>
      <c r="C9" s="70"/>
      <c r="D9" s="70"/>
      <c r="E9" s="71"/>
      <c r="F9" s="72"/>
      <c r="G9" s="73"/>
      <c r="H9" s="74">
        <f t="shared" si="4"/>
        <v>0</v>
      </c>
      <c r="I9" s="75"/>
      <c r="J9" s="76"/>
      <c r="K9" s="73"/>
      <c r="L9" s="72"/>
      <c r="M9" s="73"/>
      <c r="N9" s="72"/>
      <c r="O9" s="73"/>
      <c r="P9" s="77">
        <f t="shared" si="5"/>
        <v>0</v>
      </c>
      <c r="Q9" s="78"/>
      <c r="R9" s="76"/>
      <c r="S9" s="73"/>
      <c r="T9" s="77">
        <f t="shared" si="6"/>
        <v>0</v>
      </c>
      <c r="U9" s="79"/>
      <c r="V9" s="80">
        <f t="shared" si="0"/>
        <v>0</v>
      </c>
      <c r="W9" s="81">
        <f t="shared" si="1"/>
        <v>0</v>
      </c>
      <c r="X9" s="82">
        <f t="shared" si="2"/>
        <v>0</v>
      </c>
      <c r="Y9" s="83" t="s">
        <v>30</v>
      </c>
      <c r="Z9" s="20" t="str">
        <f t="shared" si="3"/>
        <v/>
      </c>
      <c r="AA9" s="6" t="str">
        <f t="shared" si="7"/>
        <v/>
      </c>
    </row>
    <row r="10" spans="1:28" ht="30" customHeight="1" thickBot="1" x14ac:dyDescent="0.3">
      <c r="A10" s="94"/>
      <c r="B10" s="95"/>
      <c r="C10" s="95"/>
      <c r="D10" s="95"/>
      <c r="E10" s="96"/>
      <c r="F10" s="97"/>
      <c r="G10" s="98"/>
      <c r="H10" s="99">
        <f t="shared" si="4"/>
        <v>0</v>
      </c>
      <c r="I10" s="75"/>
      <c r="J10" s="100"/>
      <c r="K10" s="98"/>
      <c r="L10" s="97"/>
      <c r="M10" s="98"/>
      <c r="N10" s="97"/>
      <c r="O10" s="98"/>
      <c r="P10" s="101">
        <f t="shared" si="5"/>
        <v>0</v>
      </c>
      <c r="Q10" s="78"/>
      <c r="R10" s="100"/>
      <c r="S10" s="98"/>
      <c r="T10" s="101">
        <f t="shared" si="6"/>
        <v>0</v>
      </c>
      <c r="U10" s="79"/>
      <c r="V10" s="102">
        <f t="shared" si="0"/>
        <v>0</v>
      </c>
      <c r="W10" s="103">
        <f t="shared" si="1"/>
        <v>0</v>
      </c>
      <c r="X10" s="104">
        <f t="shared" si="2"/>
        <v>0</v>
      </c>
      <c r="Y10" s="105" t="s">
        <v>31</v>
      </c>
      <c r="Z10" s="20" t="str">
        <f t="shared" si="3"/>
        <v/>
      </c>
      <c r="AA10" s="6" t="str">
        <f t="shared" si="7"/>
        <v/>
      </c>
    </row>
    <row r="11" spans="1:28" ht="30" customHeight="1" thickBot="1" x14ac:dyDescent="0.3">
      <c r="A11" s="106" t="s">
        <v>41</v>
      </c>
      <c r="B11" s="107"/>
      <c r="C11" s="107"/>
      <c r="D11" s="107"/>
      <c r="E11" s="108"/>
      <c r="F11" s="109">
        <f>SUM(F2:F10)</f>
        <v>0</v>
      </c>
      <c r="G11" s="109"/>
      <c r="H11" s="109">
        <f t="shared" ref="H11:X11" si="8">SUM(H2:H10)</f>
        <v>0</v>
      </c>
      <c r="I11" s="109"/>
      <c r="J11" s="109">
        <f t="shared" si="8"/>
        <v>0</v>
      </c>
      <c r="K11" s="109">
        <f t="shared" si="8"/>
        <v>0</v>
      </c>
      <c r="L11" s="109">
        <f t="shared" si="8"/>
        <v>0</v>
      </c>
      <c r="M11" s="109">
        <f t="shared" si="8"/>
        <v>0</v>
      </c>
      <c r="N11" s="109">
        <f t="shared" si="8"/>
        <v>0</v>
      </c>
      <c r="O11" s="109">
        <f t="shared" si="8"/>
        <v>0</v>
      </c>
      <c r="P11" s="109">
        <f t="shared" si="8"/>
        <v>0</v>
      </c>
      <c r="Q11" s="109">
        <f t="shared" si="8"/>
        <v>0</v>
      </c>
      <c r="R11" s="109">
        <f t="shared" si="8"/>
        <v>0</v>
      </c>
      <c r="S11" s="109">
        <f t="shared" si="8"/>
        <v>0</v>
      </c>
      <c r="T11" s="109">
        <f t="shared" si="8"/>
        <v>0</v>
      </c>
      <c r="U11" s="109">
        <f t="shared" si="8"/>
        <v>0</v>
      </c>
      <c r="V11" s="109">
        <f t="shared" si="8"/>
        <v>0</v>
      </c>
      <c r="W11" s="109">
        <f t="shared" si="8"/>
        <v>0</v>
      </c>
      <c r="X11" s="109">
        <f t="shared" si="8"/>
        <v>0</v>
      </c>
      <c r="Y11" s="93"/>
      <c r="Z11" s="20" t="str">
        <f t="shared" si="3"/>
        <v/>
      </c>
      <c r="AA11" s="6" t="str">
        <f t="shared" si="7"/>
        <v/>
      </c>
    </row>
    <row r="12" spans="1:28" x14ac:dyDescent="0.25">
      <c r="A12" s="84"/>
      <c r="B12" s="84"/>
      <c r="C12" s="84"/>
      <c r="D12" s="84"/>
      <c r="E12" s="85"/>
      <c r="F12" s="86"/>
      <c r="G12" s="87"/>
      <c r="H12" s="88">
        <f t="shared" si="4"/>
        <v>0</v>
      </c>
      <c r="I12" s="75"/>
      <c r="J12" s="86"/>
      <c r="K12" s="87"/>
      <c r="L12" s="86"/>
      <c r="M12" s="87"/>
      <c r="N12" s="86"/>
      <c r="O12" s="87"/>
      <c r="P12" s="78">
        <f t="shared" si="5"/>
        <v>0</v>
      </c>
      <c r="Q12" s="78"/>
      <c r="R12" s="86"/>
      <c r="S12" s="87"/>
      <c r="T12" s="78">
        <f t="shared" si="6"/>
        <v>0</v>
      </c>
      <c r="U12" s="79"/>
      <c r="V12" s="89">
        <f t="shared" si="0"/>
        <v>0</v>
      </c>
      <c r="W12" s="90">
        <f t="shared" si="1"/>
        <v>0</v>
      </c>
      <c r="X12" s="91">
        <f t="shared" si="2"/>
        <v>0</v>
      </c>
      <c r="Y12" s="110" t="s">
        <v>32</v>
      </c>
      <c r="Z12" s="20" t="str">
        <f t="shared" si="3"/>
        <v/>
      </c>
      <c r="AA12" s="6" t="str">
        <f t="shared" si="7"/>
        <v/>
      </c>
    </row>
    <row r="13" spans="1:28" x14ac:dyDescent="0.25">
      <c r="A13" s="84" t="s">
        <v>40</v>
      </c>
      <c r="B13" s="84"/>
      <c r="C13" s="84"/>
      <c r="D13" s="84"/>
      <c r="E13" s="85"/>
      <c r="F13" s="86"/>
      <c r="G13" s="87"/>
      <c r="H13" s="88">
        <f t="shared" si="4"/>
        <v>0</v>
      </c>
      <c r="I13" s="75"/>
      <c r="J13" s="86"/>
      <c r="K13" s="87"/>
      <c r="L13" s="86"/>
      <c r="M13" s="87"/>
      <c r="N13" s="86"/>
      <c r="O13" s="87"/>
      <c r="P13" s="78">
        <f t="shared" si="5"/>
        <v>0</v>
      </c>
      <c r="Q13" s="78"/>
      <c r="R13" s="86"/>
      <c r="S13" s="87"/>
      <c r="T13" s="78">
        <f t="shared" si="6"/>
        <v>0</v>
      </c>
      <c r="U13" s="79"/>
      <c r="V13" s="89">
        <f t="shared" si="0"/>
        <v>0</v>
      </c>
      <c r="W13" s="90">
        <f t="shared" si="1"/>
        <v>0</v>
      </c>
      <c r="X13" s="91">
        <f t="shared" si="2"/>
        <v>0</v>
      </c>
      <c r="Y13" s="110" t="s">
        <v>33</v>
      </c>
      <c r="Z13" s="20" t="str">
        <f t="shared" si="3"/>
        <v/>
      </c>
      <c r="AA13" s="6" t="str">
        <f t="shared" si="7"/>
        <v/>
      </c>
    </row>
    <row r="14" spans="1:28" x14ac:dyDescent="0.25">
      <c r="A14" s="84"/>
      <c r="B14" s="84"/>
      <c r="C14" s="84"/>
      <c r="D14" s="84"/>
      <c r="E14" s="85"/>
      <c r="F14" s="86"/>
      <c r="G14" s="87"/>
      <c r="H14" s="88">
        <f t="shared" si="4"/>
        <v>0</v>
      </c>
      <c r="I14" s="88"/>
      <c r="J14" s="86"/>
      <c r="K14" s="87"/>
      <c r="L14" s="86"/>
      <c r="M14" s="87"/>
      <c r="N14" s="86"/>
      <c r="O14" s="87"/>
      <c r="P14" s="78">
        <f t="shared" si="5"/>
        <v>0</v>
      </c>
      <c r="Q14" s="78"/>
      <c r="R14" s="86"/>
      <c r="S14" s="87"/>
      <c r="T14" s="78">
        <f t="shared" si="6"/>
        <v>0</v>
      </c>
      <c r="U14" s="79"/>
      <c r="V14" s="89">
        <f t="shared" si="0"/>
        <v>0</v>
      </c>
      <c r="W14" s="90">
        <f t="shared" si="1"/>
        <v>0</v>
      </c>
      <c r="X14" s="91">
        <f t="shared" si="2"/>
        <v>0</v>
      </c>
      <c r="Y14" s="111"/>
      <c r="Z14" s="20" t="str">
        <f t="shared" si="3"/>
        <v/>
      </c>
      <c r="AA14" s="6" t="str">
        <f t="shared" si="7"/>
        <v/>
      </c>
    </row>
    <row r="15" spans="1:28" x14ac:dyDescent="0.25">
      <c r="A15" s="84"/>
      <c r="B15" s="84"/>
      <c r="C15" s="84"/>
      <c r="D15" s="84"/>
      <c r="E15" s="85"/>
      <c r="F15" s="86"/>
      <c r="G15" s="87"/>
      <c r="H15" s="88">
        <f t="shared" si="4"/>
        <v>0</v>
      </c>
      <c r="I15" s="88"/>
      <c r="J15" s="86"/>
      <c r="K15" s="87"/>
      <c r="L15" s="86"/>
      <c r="M15" s="87"/>
      <c r="N15" s="86"/>
      <c r="O15" s="87"/>
      <c r="P15" s="78">
        <f>J15*K15+L15*M15+N15*O15</f>
        <v>0</v>
      </c>
      <c r="Q15" s="78"/>
      <c r="R15" s="86"/>
      <c r="S15" s="87"/>
      <c r="T15" s="78">
        <f>R15*S15</f>
        <v>0</v>
      </c>
      <c r="U15" s="79"/>
      <c r="V15" s="89">
        <f t="shared" si="0"/>
        <v>0</v>
      </c>
      <c r="W15" s="90">
        <f t="shared" si="1"/>
        <v>0</v>
      </c>
      <c r="X15" s="91">
        <f t="shared" si="2"/>
        <v>0</v>
      </c>
      <c r="Y15" s="112" t="s">
        <v>4</v>
      </c>
      <c r="Z15" s="20" t="str">
        <f t="shared" si="3"/>
        <v/>
      </c>
      <c r="AA15" s="6" t="str">
        <f t="shared" si="7"/>
        <v/>
      </c>
    </row>
    <row r="16" spans="1:28" x14ac:dyDescent="0.25">
      <c r="A16" s="84" t="s">
        <v>39</v>
      </c>
      <c r="B16" s="84"/>
      <c r="C16" s="84"/>
      <c r="D16" s="84"/>
      <c r="E16" s="85"/>
      <c r="F16" s="86"/>
      <c r="G16" s="87"/>
      <c r="H16" s="88">
        <f t="shared" si="4"/>
        <v>0</v>
      </c>
      <c r="I16" s="88"/>
      <c r="J16" s="86"/>
      <c r="K16" s="87"/>
      <c r="L16" s="86"/>
      <c r="M16" s="87"/>
      <c r="N16" s="86"/>
      <c r="O16" s="87"/>
      <c r="P16" s="78">
        <f t="shared" si="5"/>
        <v>0</v>
      </c>
      <c r="Q16" s="78"/>
      <c r="R16" s="86"/>
      <c r="S16" s="87"/>
      <c r="T16" s="78">
        <f t="shared" si="6"/>
        <v>0</v>
      </c>
      <c r="U16" s="79"/>
      <c r="V16" s="89">
        <f t="shared" si="0"/>
        <v>0</v>
      </c>
      <c r="W16" s="90">
        <f t="shared" si="1"/>
        <v>0</v>
      </c>
      <c r="X16" s="91">
        <f t="shared" si="2"/>
        <v>0</v>
      </c>
      <c r="Y16" s="110" t="s">
        <v>5</v>
      </c>
      <c r="Z16" s="20" t="str">
        <f t="shared" si="3"/>
        <v/>
      </c>
      <c r="AA16" s="6" t="str">
        <f t="shared" si="7"/>
        <v/>
      </c>
    </row>
  </sheetData>
  <protectedRanges>
    <protectedRange sqref="R2:S10 A2:G10 R12:S16 A11:Y11 A12:G16" name="Oblast1"/>
  </protectedRanges>
  <autoFilter ref="A1:D16"/>
  <conditionalFormatting sqref="A2:G10 J2:O10 J12:O16 A12:G16 A11:Y11">
    <cfRule type="containsBlanks" dxfId="5" priority="3">
      <formula>LEN(TRIM(A2))=0</formula>
    </cfRule>
  </conditionalFormatting>
  <conditionalFormatting sqref="H2:H10 P2:P10 T2:T10 V2:X10 V12:X16 T12:T16 P12:P16 H12:H16">
    <cfRule type="cellIs" dxfId="4" priority="1" operator="equal">
      <formula>0</formula>
    </cfRule>
  </conditionalFormatting>
  <conditionalFormatting sqref="R2:S10 R12:S16">
    <cfRule type="containsBlanks" dxfId="3" priority="2">
      <formula>LEN(TRIM(R2))=0</formula>
    </cfRule>
  </conditionalFormatting>
  <dataValidations count="2">
    <dataValidation type="list" allowBlank="1" showInputMessage="1" showErrorMessage="1" sqref="D2:D16">
      <formula1>$Y$2:$Y$13</formula1>
    </dataValidation>
    <dataValidation type="list" allowBlank="1" showInputMessage="1" showErrorMessage="1" sqref="E2:E16">
      <formula1>$Y$15:$Y$16</formula1>
    </dataValidation>
  </dataValidations>
  <pageMargins left="0.70866141732283472" right="0.70866141732283472" top="0.78740157480314965" bottom="0.78740157480314965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E2" sqref="E2"/>
    </sheetView>
  </sheetViews>
  <sheetFormatPr defaultColWidth="9.140625" defaultRowHeight="15" x14ac:dyDescent="0.25"/>
  <cols>
    <col min="1" max="1" width="7.5703125" style="6" bestFit="1" customWidth="1"/>
    <col min="2" max="2" width="16.28515625" style="6" customWidth="1"/>
    <col min="3" max="3" width="19.140625" style="6" bestFit="1" customWidth="1"/>
    <col min="4" max="4" width="9" style="6" bestFit="1" customWidth="1"/>
    <col min="5" max="5" width="6.85546875" style="6" customWidth="1"/>
    <col min="6" max="6" width="9.140625" style="6"/>
    <col min="7" max="7" width="9.5703125" style="6" customWidth="1"/>
    <col min="8" max="8" width="11.42578125" style="6" bestFit="1" customWidth="1"/>
    <col min="9" max="9" width="1.85546875" style="6" customWidth="1"/>
    <col min="10" max="10" width="0.140625" style="6" hidden="1" customWidth="1"/>
    <col min="11" max="11" width="9" style="6" hidden="1" customWidth="1"/>
    <col min="12" max="12" width="10.140625" style="6" bestFit="1" customWidth="1"/>
    <col min="13" max="13" width="9.140625" style="6" bestFit="1" customWidth="1"/>
    <col min="14" max="15" width="10.140625" style="6" hidden="1" customWidth="1"/>
    <col min="16" max="16" width="10.140625" style="6" bestFit="1" customWidth="1"/>
    <col min="17" max="17" width="2.140625" style="6" customWidth="1"/>
    <col min="18" max="20" width="10.140625" style="6" customWidth="1"/>
    <col min="21" max="21" width="2.28515625" style="6" customWidth="1"/>
    <col min="22" max="22" width="11.42578125" style="6" bestFit="1" customWidth="1"/>
    <col min="23" max="23" width="10.140625" style="6" bestFit="1" customWidth="1"/>
    <col min="24" max="24" width="12.140625" style="6" customWidth="1"/>
    <col min="25" max="25" width="11.42578125" style="6" customWidth="1"/>
    <col min="26" max="26" width="10.85546875" style="6" bestFit="1" customWidth="1"/>
    <col min="27" max="16384" width="9.140625" style="6"/>
  </cols>
  <sheetData>
    <row r="1" spans="1:27" ht="59.25" customHeight="1" thickBot="1" x14ac:dyDescent="0.3">
      <c r="A1" s="1" t="s">
        <v>22</v>
      </c>
      <c r="B1" s="2" t="s">
        <v>13</v>
      </c>
      <c r="C1" s="2" t="s">
        <v>12</v>
      </c>
      <c r="D1" s="2" t="s">
        <v>3</v>
      </c>
      <c r="E1" s="3" t="s">
        <v>21</v>
      </c>
      <c r="F1" s="3" t="s">
        <v>6</v>
      </c>
      <c r="G1" s="3" t="s">
        <v>2</v>
      </c>
      <c r="H1" s="4" t="s">
        <v>7</v>
      </c>
      <c r="I1" s="5"/>
      <c r="J1" s="1" t="s">
        <v>18</v>
      </c>
      <c r="K1" s="3" t="s">
        <v>37</v>
      </c>
      <c r="L1" s="3" t="s">
        <v>19</v>
      </c>
      <c r="M1" s="3" t="s">
        <v>36</v>
      </c>
      <c r="N1" s="3" t="s">
        <v>20</v>
      </c>
      <c r="O1" s="3" t="s">
        <v>16</v>
      </c>
      <c r="P1" s="4" t="s">
        <v>17</v>
      </c>
      <c r="Q1" s="5"/>
      <c r="R1" s="1" t="s">
        <v>9</v>
      </c>
      <c r="S1" s="3" t="s">
        <v>11</v>
      </c>
      <c r="T1" s="4" t="s">
        <v>10</v>
      </c>
      <c r="V1" s="1" t="s">
        <v>8</v>
      </c>
      <c r="W1" s="3" t="s">
        <v>0</v>
      </c>
      <c r="X1" s="134" t="s">
        <v>1</v>
      </c>
      <c r="Y1" s="136" t="s">
        <v>38</v>
      </c>
      <c r="Z1" s="114" t="s">
        <v>35</v>
      </c>
      <c r="AA1" s="8">
        <v>112.5</v>
      </c>
    </row>
    <row r="2" spans="1:27" ht="30" customHeight="1" x14ac:dyDescent="0.25">
      <c r="A2" s="9"/>
      <c r="B2" s="10" t="s">
        <v>43</v>
      </c>
      <c r="C2" s="10" t="s">
        <v>42</v>
      </c>
      <c r="D2" s="10" t="s">
        <v>23</v>
      </c>
      <c r="E2" s="11" t="s">
        <v>5</v>
      </c>
      <c r="F2" s="12">
        <v>11</v>
      </c>
      <c r="G2" s="13">
        <v>300</v>
      </c>
      <c r="H2" s="121">
        <f>F2*G2</f>
        <v>3300</v>
      </c>
      <c r="I2" s="14"/>
      <c r="J2" s="15"/>
      <c r="K2" s="13"/>
      <c r="L2" s="12">
        <v>2</v>
      </c>
      <c r="M2" s="13">
        <v>30</v>
      </c>
      <c r="N2" s="12"/>
      <c r="O2" s="13"/>
      <c r="P2" s="16">
        <f>J2*K2+L2*M2+N2*O2</f>
        <v>60</v>
      </c>
      <c r="Q2" s="17"/>
      <c r="R2" s="15"/>
      <c r="S2" s="13"/>
      <c r="T2" s="16">
        <f>R2*S2</f>
        <v>0</v>
      </c>
      <c r="V2" s="18">
        <f>ROUND(H2+P2+T2,0)</f>
        <v>3360</v>
      </c>
      <c r="W2" s="122">
        <f t="shared" ref="W2:W15" si="0">IF(E2="ano",0,ROUNDDOWN(V2*0.15,0))</f>
        <v>504</v>
      </c>
      <c r="X2" s="135">
        <f t="shared" ref="X2:X15" si="1">V2-W2</f>
        <v>2856</v>
      </c>
      <c r="Y2" s="35" t="s">
        <v>23</v>
      </c>
      <c r="Z2" s="20" t="str">
        <f>CONCATENATE(IF(AND(G2&gt;0,G2&lt;$AA$1),"Hodinová sazba je nižší než minimální mzda nařízená zákonem!","")," ",IF(OR(AND(J2&lt;&gt;"",K2=""),AND(L2&lt;&gt;"",M2="")),"Doplňte sazbu příplatku.","")," ",IF(AND(R2&lt;&gt;"",S2=""),"Vyplňte hodnotu průměrného hodinového výdělku.",""))</f>
        <v xml:space="preserve">  </v>
      </c>
      <c r="AA2" s="21"/>
    </row>
    <row r="3" spans="1:27" ht="30" customHeight="1" x14ac:dyDescent="0.25">
      <c r="A3" s="22"/>
      <c r="B3" s="23"/>
      <c r="C3" s="23"/>
      <c r="D3" s="23"/>
      <c r="E3" s="24"/>
      <c r="F3" s="25"/>
      <c r="G3" s="26"/>
      <c r="H3" s="27">
        <f t="shared" ref="H3:H14" si="2">F3*G3</f>
        <v>0</v>
      </c>
      <c r="I3" s="14"/>
      <c r="J3" s="28"/>
      <c r="K3" s="26"/>
      <c r="L3" s="25"/>
      <c r="M3" s="26"/>
      <c r="N3" s="25"/>
      <c r="O3" s="26"/>
      <c r="P3" s="29">
        <f t="shared" ref="P3:P14" si="3">J3*K3+L3*M3+N3*O3</f>
        <v>0</v>
      </c>
      <c r="Q3" s="17"/>
      <c r="R3" s="28"/>
      <c r="S3" s="26"/>
      <c r="T3" s="29">
        <f t="shared" ref="T3:T14" si="4">R3*S3</f>
        <v>0</v>
      </c>
      <c r="V3" s="18">
        <f>ROUND(H3+P3+T3,0)</f>
        <v>0</v>
      </c>
      <c r="W3" s="31">
        <f t="shared" si="0"/>
        <v>0</v>
      </c>
      <c r="X3" s="113">
        <f t="shared" si="1"/>
        <v>0</v>
      </c>
      <c r="Y3" s="35" t="s">
        <v>24</v>
      </c>
      <c r="Z3" s="20" t="str">
        <f t="shared" ref="Z3:Z15" si="5">CONCATENATE(IF(AND(G3&gt;0,G3&lt;$AA$1),"Hodinová sazba je nižší než minimální mzda nařízená zákonem!","")," ",IF(OR(AND(J3&lt;&gt;"",K3=""),AND(L3&lt;&gt;"",M3="")),"Doplňte sazbu příplatku.","")," ",IF(AND(R3&lt;&gt;"",S3=""),"Vyplňte hodnotu průměrného hodinového výdělku.",""))</f>
        <v xml:space="preserve">  </v>
      </c>
    </row>
    <row r="4" spans="1:27" ht="30" customHeight="1" x14ac:dyDescent="0.25">
      <c r="A4" s="22"/>
      <c r="B4" s="23"/>
      <c r="C4" s="23"/>
      <c r="D4" s="23"/>
      <c r="E4" s="24"/>
      <c r="F4" s="25"/>
      <c r="G4" s="26"/>
      <c r="H4" s="27">
        <f t="shared" si="2"/>
        <v>0</v>
      </c>
      <c r="I4" s="14"/>
      <c r="J4" s="28"/>
      <c r="K4" s="26"/>
      <c r="L4" s="25"/>
      <c r="M4" s="26"/>
      <c r="N4" s="25"/>
      <c r="O4" s="26"/>
      <c r="P4" s="29">
        <f t="shared" si="3"/>
        <v>0</v>
      </c>
      <c r="Q4" s="17"/>
      <c r="R4" s="28"/>
      <c r="S4" s="26"/>
      <c r="T4" s="29">
        <f t="shared" si="4"/>
        <v>0</v>
      </c>
      <c r="V4" s="18">
        <f>ROUND(H4+P4+T4,0)</f>
        <v>0</v>
      </c>
      <c r="W4" s="31">
        <f t="shared" si="0"/>
        <v>0</v>
      </c>
      <c r="X4" s="113">
        <f t="shared" si="1"/>
        <v>0</v>
      </c>
      <c r="Y4" s="35" t="s">
        <v>25</v>
      </c>
      <c r="Z4" s="20" t="str">
        <f t="shared" si="5"/>
        <v xml:space="preserve">  </v>
      </c>
    </row>
    <row r="5" spans="1:27" ht="30" customHeight="1" x14ac:dyDescent="0.25">
      <c r="A5" s="22"/>
      <c r="B5" s="23"/>
      <c r="C5" s="23"/>
      <c r="D5" s="23"/>
      <c r="E5" s="24"/>
      <c r="F5" s="25"/>
      <c r="G5" s="26"/>
      <c r="H5" s="27">
        <f t="shared" si="2"/>
        <v>0</v>
      </c>
      <c r="I5" s="14"/>
      <c r="J5" s="28"/>
      <c r="K5" s="26"/>
      <c r="L5" s="25"/>
      <c r="M5" s="26"/>
      <c r="N5" s="25"/>
      <c r="O5" s="26"/>
      <c r="P5" s="29">
        <f t="shared" si="3"/>
        <v>0</v>
      </c>
      <c r="Q5" s="17"/>
      <c r="R5" s="28"/>
      <c r="S5" s="26"/>
      <c r="T5" s="29">
        <f t="shared" si="4"/>
        <v>0</v>
      </c>
      <c r="V5" s="30">
        <v>0</v>
      </c>
      <c r="W5" s="31">
        <f t="shared" si="0"/>
        <v>0</v>
      </c>
      <c r="X5" s="113">
        <f t="shared" si="1"/>
        <v>0</v>
      </c>
      <c r="Y5" s="35" t="s">
        <v>26</v>
      </c>
      <c r="Z5" s="20" t="str">
        <f t="shared" si="5"/>
        <v xml:space="preserve">  </v>
      </c>
    </row>
    <row r="6" spans="1:27" ht="30" customHeight="1" x14ac:dyDescent="0.25">
      <c r="A6" s="22"/>
      <c r="B6" s="23"/>
      <c r="C6" s="23"/>
      <c r="D6" s="23"/>
      <c r="E6" s="24"/>
      <c r="F6" s="25"/>
      <c r="G6" s="26"/>
      <c r="H6" s="27">
        <f t="shared" si="2"/>
        <v>0</v>
      </c>
      <c r="I6" s="14"/>
      <c r="J6" s="28"/>
      <c r="K6" s="26"/>
      <c r="L6" s="25"/>
      <c r="M6" s="26"/>
      <c r="N6" s="25"/>
      <c r="O6" s="26"/>
      <c r="P6" s="29">
        <f t="shared" si="3"/>
        <v>0</v>
      </c>
      <c r="Q6" s="17"/>
      <c r="R6" s="28"/>
      <c r="S6" s="26"/>
      <c r="T6" s="29">
        <f t="shared" si="4"/>
        <v>0</v>
      </c>
      <c r="V6" s="30">
        <v>0</v>
      </c>
      <c r="W6" s="31">
        <f t="shared" si="0"/>
        <v>0</v>
      </c>
      <c r="X6" s="113">
        <f t="shared" si="1"/>
        <v>0</v>
      </c>
      <c r="Y6" s="35" t="s">
        <v>27</v>
      </c>
      <c r="Z6" s="20" t="str">
        <f t="shared" si="5"/>
        <v xml:space="preserve">  </v>
      </c>
    </row>
    <row r="7" spans="1:27" ht="30" customHeight="1" x14ac:dyDescent="0.25">
      <c r="A7" s="22"/>
      <c r="B7" s="23"/>
      <c r="C7" s="23"/>
      <c r="D7" s="23"/>
      <c r="E7" s="24"/>
      <c r="F7" s="25"/>
      <c r="G7" s="26"/>
      <c r="H7" s="27">
        <f t="shared" si="2"/>
        <v>0</v>
      </c>
      <c r="I7" s="14"/>
      <c r="J7" s="28"/>
      <c r="K7" s="26"/>
      <c r="L7" s="25"/>
      <c r="M7" s="26"/>
      <c r="N7" s="25"/>
      <c r="O7" s="26"/>
      <c r="P7" s="29">
        <f t="shared" si="3"/>
        <v>0</v>
      </c>
      <c r="Q7" s="17"/>
      <c r="R7" s="28"/>
      <c r="S7" s="26"/>
      <c r="T7" s="29">
        <f t="shared" si="4"/>
        <v>0</v>
      </c>
      <c r="V7" s="30">
        <v>0</v>
      </c>
      <c r="W7" s="31">
        <f t="shared" si="0"/>
        <v>0</v>
      </c>
      <c r="X7" s="113">
        <f t="shared" si="1"/>
        <v>0</v>
      </c>
      <c r="Y7" s="35" t="s">
        <v>28</v>
      </c>
      <c r="Z7" s="20" t="str">
        <f t="shared" si="5"/>
        <v xml:space="preserve">  </v>
      </c>
    </row>
    <row r="8" spans="1:27" ht="30" customHeight="1" x14ac:dyDescent="0.25">
      <c r="A8" s="22"/>
      <c r="B8" s="23"/>
      <c r="C8" s="23"/>
      <c r="D8" s="23"/>
      <c r="E8" s="24"/>
      <c r="F8" s="25"/>
      <c r="G8" s="26"/>
      <c r="H8" s="27">
        <f t="shared" si="2"/>
        <v>0</v>
      </c>
      <c r="I8" s="14"/>
      <c r="J8" s="28"/>
      <c r="K8" s="26"/>
      <c r="L8" s="25"/>
      <c r="M8" s="26"/>
      <c r="N8" s="25"/>
      <c r="O8" s="26"/>
      <c r="P8" s="29">
        <f t="shared" si="3"/>
        <v>0</v>
      </c>
      <c r="Q8" s="17"/>
      <c r="R8" s="28"/>
      <c r="S8" s="26"/>
      <c r="T8" s="29">
        <f t="shared" si="4"/>
        <v>0</v>
      </c>
      <c r="V8" s="30">
        <v>0</v>
      </c>
      <c r="W8" s="31">
        <f t="shared" si="0"/>
        <v>0</v>
      </c>
      <c r="X8" s="113">
        <f t="shared" si="1"/>
        <v>0</v>
      </c>
      <c r="Y8" s="35" t="s">
        <v>29</v>
      </c>
      <c r="Z8" s="20" t="str">
        <f t="shared" si="5"/>
        <v xml:space="preserve">  </v>
      </c>
    </row>
    <row r="9" spans="1:27" ht="30" customHeight="1" x14ac:dyDescent="0.25">
      <c r="A9" s="22"/>
      <c r="B9" s="23"/>
      <c r="C9" s="23"/>
      <c r="D9" s="23"/>
      <c r="E9" s="24"/>
      <c r="F9" s="25"/>
      <c r="G9" s="26"/>
      <c r="H9" s="27">
        <f t="shared" si="2"/>
        <v>0</v>
      </c>
      <c r="I9" s="14"/>
      <c r="J9" s="28"/>
      <c r="K9" s="26"/>
      <c r="L9" s="25"/>
      <c r="M9" s="26"/>
      <c r="N9" s="25"/>
      <c r="O9" s="26"/>
      <c r="P9" s="29">
        <f t="shared" si="3"/>
        <v>0</v>
      </c>
      <c r="Q9" s="17"/>
      <c r="R9" s="28"/>
      <c r="S9" s="26"/>
      <c r="T9" s="29">
        <f t="shared" si="4"/>
        <v>0</v>
      </c>
      <c r="V9" s="30">
        <v>0</v>
      </c>
      <c r="W9" s="31">
        <f t="shared" si="0"/>
        <v>0</v>
      </c>
      <c r="X9" s="113">
        <f t="shared" si="1"/>
        <v>0</v>
      </c>
      <c r="Y9" s="35" t="s">
        <v>30</v>
      </c>
      <c r="Z9" s="20" t="str">
        <f t="shared" si="5"/>
        <v xml:space="preserve">  </v>
      </c>
    </row>
    <row r="10" spans="1:27" ht="30" customHeight="1" thickBot="1" x14ac:dyDescent="0.3">
      <c r="A10" s="36"/>
      <c r="B10" s="37"/>
      <c r="C10" s="37"/>
      <c r="D10" s="37"/>
      <c r="E10" s="38"/>
      <c r="F10" s="39"/>
      <c r="G10" s="40"/>
      <c r="H10" s="41">
        <f t="shared" si="2"/>
        <v>0</v>
      </c>
      <c r="I10" s="14"/>
      <c r="J10" s="42"/>
      <c r="K10" s="40"/>
      <c r="L10" s="39"/>
      <c r="M10" s="40"/>
      <c r="N10" s="39"/>
      <c r="O10" s="40"/>
      <c r="P10" s="43">
        <f t="shared" si="3"/>
        <v>0</v>
      </c>
      <c r="Q10" s="17"/>
      <c r="R10" s="42"/>
      <c r="S10" s="40"/>
      <c r="T10" s="43">
        <f t="shared" si="4"/>
        <v>0</v>
      </c>
      <c r="V10" s="115">
        <v>0</v>
      </c>
      <c r="W10" s="116">
        <f t="shared" si="0"/>
        <v>0</v>
      </c>
      <c r="X10" s="117">
        <f t="shared" si="1"/>
        <v>0</v>
      </c>
      <c r="Y10" s="44" t="s">
        <v>31</v>
      </c>
      <c r="Z10" s="20" t="str">
        <f t="shared" si="5"/>
        <v xml:space="preserve">  </v>
      </c>
    </row>
    <row r="11" spans="1:27" ht="30" customHeight="1" thickBot="1" x14ac:dyDescent="0.3">
      <c r="A11" s="118" t="s">
        <v>41</v>
      </c>
      <c r="B11" s="132"/>
      <c r="C11" s="132"/>
      <c r="D11" s="132"/>
      <c r="E11" s="119"/>
      <c r="F11" s="120">
        <f>SUM(F2:F10)</f>
        <v>11</v>
      </c>
      <c r="G11" s="133"/>
      <c r="H11" s="133">
        <f t="shared" ref="H11:X11" si="6">SUM(H2:H10)</f>
        <v>3300</v>
      </c>
      <c r="I11" s="133"/>
      <c r="J11" s="133">
        <f t="shared" si="6"/>
        <v>0</v>
      </c>
      <c r="K11" s="133">
        <f t="shared" si="6"/>
        <v>0</v>
      </c>
      <c r="L11" s="133">
        <f t="shared" si="6"/>
        <v>2</v>
      </c>
      <c r="M11" s="133">
        <f t="shared" si="6"/>
        <v>30</v>
      </c>
      <c r="N11" s="133">
        <f t="shared" si="6"/>
        <v>0</v>
      </c>
      <c r="O11" s="133">
        <f t="shared" si="6"/>
        <v>0</v>
      </c>
      <c r="P11" s="133">
        <f t="shared" si="6"/>
        <v>60</v>
      </c>
      <c r="Q11" s="133"/>
      <c r="R11" s="133">
        <f t="shared" si="6"/>
        <v>0</v>
      </c>
      <c r="S11" s="133">
        <f t="shared" si="6"/>
        <v>0</v>
      </c>
      <c r="T11" s="133">
        <f t="shared" si="6"/>
        <v>0</v>
      </c>
      <c r="U11" s="133"/>
      <c r="V11" s="133">
        <f t="shared" si="6"/>
        <v>3360</v>
      </c>
      <c r="W11" s="133">
        <f t="shared" si="6"/>
        <v>504</v>
      </c>
      <c r="X11" s="133">
        <f t="shared" si="6"/>
        <v>2856</v>
      </c>
      <c r="Y11" s="133"/>
      <c r="Z11" s="20" t="str">
        <f t="shared" si="5"/>
        <v xml:space="preserve">  </v>
      </c>
    </row>
    <row r="12" spans="1:27" x14ac:dyDescent="0.25">
      <c r="A12" s="124"/>
      <c r="B12" s="124"/>
      <c r="C12" s="124"/>
      <c r="D12" s="124"/>
      <c r="E12" s="125"/>
      <c r="F12" s="126"/>
      <c r="G12" s="127"/>
      <c r="H12" s="128">
        <f t="shared" si="2"/>
        <v>0</v>
      </c>
      <c r="I12" s="45"/>
      <c r="J12" s="126"/>
      <c r="K12" s="127"/>
      <c r="L12" s="126"/>
      <c r="M12" s="127"/>
      <c r="N12" s="126"/>
      <c r="O12" s="127"/>
      <c r="P12" s="46">
        <f t="shared" si="3"/>
        <v>0</v>
      </c>
      <c r="Q12" s="46"/>
      <c r="R12" s="126"/>
      <c r="S12" s="127"/>
      <c r="T12" s="46">
        <f t="shared" si="4"/>
        <v>0</v>
      </c>
      <c r="U12" s="47"/>
      <c r="V12" s="129">
        <v>0</v>
      </c>
      <c r="W12" s="130">
        <f t="shared" si="0"/>
        <v>0</v>
      </c>
      <c r="X12" s="131">
        <f t="shared" si="1"/>
        <v>0</v>
      </c>
      <c r="Y12" s="19" t="s">
        <v>32</v>
      </c>
      <c r="Z12" s="20" t="str">
        <f t="shared" si="5"/>
        <v xml:space="preserve">  </v>
      </c>
    </row>
    <row r="13" spans="1:27" x14ac:dyDescent="0.25">
      <c r="A13" s="124" t="s">
        <v>40</v>
      </c>
      <c r="B13" s="124"/>
      <c r="C13" s="124"/>
      <c r="D13" s="124"/>
      <c r="E13" s="125"/>
      <c r="F13" s="126"/>
      <c r="G13" s="127"/>
      <c r="H13" s="128">
        <f t="shared" si="2"/>
        <v>0</v>
      </c>
      <c r="I13" s="45"/>
      <c r="J13" s="126"/>
      <c r="K13" s="127"/>
      <c r="L13" s="126"/>
      <c r="M13" s="127"/>
      <c r="N13" s="126"/>
      <c r="O13" s="127"/>
      <c r="P13" s="46">
        <f t="shared" si="3"/>
        <v>0</v>
      </c>
      <c r="Q13" s="46"/>
      <c r="R13" s="126"/>
      <c r="S13" s="127"/>
      <c r="T13" s="46">
        <f t="shared" si="4"/>
        <v>0</v>
      </c>
      <c r="U13" s="47"/>
      <c r="V13" s="129">
        <v>0</v>
      </c>
      <c r="W13" s="130">
        <f t="shared" si="0"/>
        <v>0</v>
      </c>
      <c r="X13" s="131">
        <f t="shared" si="1"/>
        <v>0</v>
      </c>
      <c r="Y13" s="19" t="s">
        <v>33</v>
      </c>
      <c r="Z13" s="20" t="str">
        <f t="shared" si="5"/>
        <v xml:space="preserve">  </v>
      </c>
    </row>
    <row r="14" spans="1:27" x14ac:dyDescent="0.25">
      <c r="A14" s="124"/>
      <c r="B14" s="124"/>
      <c r="C14" s="124"/>
      <c r="D14" s="124"/>
      <c r="E14" s="125"/>
      <c r="F14" s="126"/>
      <c r="G14" s="127"/>
      <c r="H14" s="128">
        <f t="shared" si="2"/>
        <v>0</v>
      </c>
      <c r="I14" s="128"/>
      <c r="J14" s="126"/>
      <c r="K14" s="127"/>
      <c r="L14" s="126"/>
      <c r="M14" s="127"/>
      <c r="N14" s="126"/>
      <c r="O14" s="127"/>
      <c r="P14" s="46">
        <f t="shared" si="3"/>
        <v>0</v>
      </c>
      <c r="Q14" s="46"/>
      <c r="R14" s="126"/>
      <c r="S14" s="127"/>
      <c r="T14" s="46">
        <f t="shared" si="4"/>
        <v>0</v>
      </c>
      <c r="U14" s="47"/>
      <c r="V14" s="129">
        <v>0</v>
      </c>
      <c r="W14" s="130">
        <f t="shared" si="0"/>
        <v>0</v>
      </c>
      <c r="X14" s="131">
        <f t="shared" si="1"/>
        <v>0</v>
      </c>
      <c r="Y14" s="123" t="s">
        <v>4</v>
      </c>
      <c r="Z14" s="20" t="str">
        <f t="shared" si="5"/>
        <v xml:space="preserve">  </v>
      </c>
    </row>
    <row r="15" spans="1:27" x14ac:dyDescent="0.25">
      <c r="A15" s="124" t="s">
        <v>39</v>
      </c>
      <c r="B15" s="124"/>
      <c r="C15" s="124"/>
      <c r="D15" s="124"/>
      <c r="E15" s="125"/>
      <c r="F15" s="126"/>
      <c r="G15" s="127"/>
      <c r="H15" s="128">
        <f>F15*G15</f>
        <v>0</v>
      </c>
      <c r="I15" s="128"/>
      <c r="J15" s="126"/>
      <c r="K15" s="127"/>
      <c r="L15" s="126"/>
      <c r="M15" s="127"/>
      <c r="N15" s="126"/>
      <c r="O15" s="127"/>
      <c r="P15" s="46">
        <f>J15*K15+L15*M15+N15*O15</f>
        <v>0</v>
      </c>
      <c r="Q15" s="46"/>
      <c r="R15" s="126"/>
      <c r="S15" s="127"/>
      <c r="T15" s="46">
        <f>R15*S15</f>
        <v>0</v>
      </c>
      <c r="U15" s="47"/>
      <c r="V15" s="129">
        <v>0</v>
      </c>
      <c r="W15" s="130">
        <f t="shared" si="0"/>
        <v>0</v>
      </c>
      <c r="X15" s="131">
        <f t="shared" si="1"/>
        <v>0</v>
      </c>
      <c r="Y15" s="123" t="s">
        <v>5</v>
      </c>
      <c r="Z15" s="20" t="str">
        <f t="shared" si="5"/>
        <v xml:space="preserve">  </v>
      </c>
    </row>
  </sheetData>
  <protectedRanges>
    <protectedRange sqref="R2:S10 R12:S15 H11:Y11 A2:G15" name="Oblast1"/>
  </protectedRanges>
  <conditionalFormatting sqref="A2:G15 J2:O10 J12:O15 H11:Y11">
    <cfRule type="containsBlanks" dxfId="2" priority="3">
      <formula>LEN(TRIM(A2))=0</formula>
    </cfRule>
  </conditionalFormatting>
  <conditionalFormatting sqref="H2:H10 P2:P10 T2:T10 V2:X10 V12:X15 T12:T15 P12:P15 H12:H15">
    <cfRule type="cellIs" dxfId="1" priority="1" operator="equal">
      <formula>0</formula>
    </cfRule>
  </conditionalFormatting>
  <conditionalFormatting sqref="R2:S10 R12:S15">
    <cfRule type="containsBlanks" dxfId="0" priority="2">
      <formula>LEN(TRIM(R2))=0</formula>
    </cfRule>
  </conditionalFormatting>
  <dataValidations count="2">
    <dataValidation type="list" allowBlank="1" showInputMessage="1" showErrorMessage="1" sqref="D2:D15">
      <formula1>$Y$2:$Y$13</formula1>
    </dataValidation>
    <dataValidation type="list" allowBlank="1" showInputMessage="1" showErrorMessage="1" sqref="E2:E15">
      <formula1>$Y$14:$Y$15</formula1>
    </dataValidation>
  </dataValidations>
  <pageMargins left="0.70866141732283472" right="0.70866141732283472" top="0.78740157480314965" bottom="0.78740157480314965" header="0.31496062992125984" footer="0.31496062992125984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bez víkendu</vt:lpstr>
      <vt:lpstr>víkendy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Nešpůrková</dc:creator>
  <cp:lastModifiedBy>uživatel</cp:lastModifiedBy>
  <cp:lastPrinted>2024-02-06T07:41:40Z</cp:lastPrinted>
  <dcterms:created xsi:type="dcterms:W3CDTF">2018-03-21T10:46:53Z</dcterms:created>
  <dcterms:modified xsi:type="dcterms:W3CDTF">2024-02-06T07:47:38Z</dcterms:modified>
</cp:coreProperties>
</file>